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Budget" sheetId="1" r:id="rId1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6"/>
  <sheetViews>
    <sheetView workbookViewId="0"/>
  </sheetViews>
  <cols>
    <col min="1" max="1" width="9.83203125" customWidth="1"/>
    <col min="2" max="2" width="34.83203125" customWidth="1"/>
    <col min="3" max="3" width="6.83203125" customWidth="1"/>
    <col min="4" max="4" width="11.83203125" customWidth="1"/>
    <col min="5" max="5" width="10.83203125" customWidth="1"/>
    <col min="6" max="6" width="12.83203125" customWidth="1"/>
    <col min="7" max="7" width="12.83203125" customWidth="1"/>
    <col min="8" max="8" width="12.83203125" customWidth="1"/>
  </cols>
  <sheetData>
    <row r="1">
      <c r="A1" t="str">
        <v>FILM BUDGET — [PRODUCTION NAME]</v>
      </c>
    </row>
    <row r="2">
      <c r="A2" t="str">
        <v>Prepared by:</v>
      </c>
      <c r="B2" t="str">
        <v/>
      </c>
      <c r="C2" t="str">
        <v>Date:</v>
      </c>
      <c r="D2" t="str">
        <v/>
      </c>
      <c r="E2" t="str">
        <v>Currency:</v>
      </c>
      <c r="F2" t="str">
        <v/>
      </c>
    </row>
    <row r="4">
      <c r="A4" t="str">
        <v>Account</v>
      </c>
      <c r="B4" t="str">
        <v>Line item</v>
      </c>
      <c r="C4" t="str">
        <v>Qty</v>
      </c>
      <c r="D4" t="str">
        <v>Days/Units</v>
      </c>
      <c r="E4" t="str">
        <v>Rate</v>
      </c>
      <c r="F4" t="str">
        <v>Estimate</v>
      </c>
      <c r="G4" t="str">
        <v>Actual</v>
      </c>
      <c r="H4" t="str">
        <v>Variance</v>
      </c>
    </row>
    <row r="5">
      <c r="A5" t="str">
        <v>ABOVE THE LINE</v>
      </c>
    </row>
    <row r="6">
      <c r="A6">
        <v>1000</v>
      </c>
      <c r="B6" t="str">
        <v>Story &amp; rights</v>
      </c>
      <c r="C6">
        <v>1</v>
      </c>
      <c r="D6">
        <v>1</v>
      </c>
      <c r="E6">
        <v>0</v>
      </c>
      <c r="F6">
        <f>C6*D6*E6</f>
      </c>
      <c r="G6" t="str">
        <v/>
      </c>
      <c r="H6">
        <f>G6-F6</f>
      </c>
    </row>
    <row r="7">
      <c r="A7">
        <v>1100</v>
      </c>
      <c r="B7" t="str">
        <v>Writer</v>
      </c>
      <c r="C7">
        <v>1</v>
      </c>
      <c r="D7">
        <v>1</v>
      </c>
      <c r="E7">
        <v>0</v>
      </c>
      <c r="F7">
        <f>C7*D7*E7</f>
      </c>
      <c r="G7" t="str">
        <v/>
      </c>
      <c r="H7">
        <f>G7-F7</f>
      </c>
    </row>
    <row r="8">
      <c r="A8">
        <v>1200</v>
      </c>
      <c r="B8" t="str">
        <v>Producer</v>
      </c>
      <c r="C8">
        <v>1</v>
      </c>
      <c r="D8">
        <v>1</v>
      </c>
      <c r="E8">
        <v>0</v>
      </c>
      <c r="F8">
        <f>C8*D8*E8</f>
      </c>
      <c r="G8" t="str">
        <v/>
      </c>
      <c r="H8">
        <f>G8-F8</f>
      </c>
    </row>
    <row r="9">
      <c r="A9">
        <v>1300</v>
      </c>
      <c r="B9" t="str">
        <v>Director</v>
      </c>
      <c r="C9">
        <v>1</v>
      </c>
      <c r="D9">
        <v>1</v>
      </c>
      <c r="E9">
        <v>0</v>
      </c>
      <c r="F9">
        <f>C9*D9*E9</f>
      </c>
      <c r="G9" t="str">
        <v/>
      </c>
      <c r="H9">
        <f>G9-F9</f>
      </c>
    </row>
    <row r="10">
      <c r="A10">
        <v>1400</v>
      </c>
      <c r="B10" t="str">
        <v>Principal cast</v>
      </c>
      <c r="C10">
        <v>1</v>
      </c>
      <c r="D10">
        <v>1</v>
      </c>
      <c r="E10">
        <v>0</v>
      </c>
      <c r="F10">
        <f>C10*D10*E10</f>
      </c>
      <c r="G10" t="str">
        <v/>
      </c>
      <c r="H10">
        <f>G10-F10</f>
      </c>
    </row>
    <row r="11">
      <c r="A11">
        <v>1500</v>
      </c>
      <c r="B11" t="str">
        <v>Casting</v>
      </c>
      <c r="C11">
        <v>1</v>
      </c>
      <c r="D11">
        <v>1</v>
      </c>
      <c r="E11">
        <v>0</v>
      </c>
      <c r="F11">
        <f>C11*D11*E11</f>
      </c>
      <c r="G11" t="str">
        <v/>
      </c>
      <c r="H11">
        <f>G11-F11</f>
      </c>
    </row>
    <row r="12">
      <c r="A12" t="str">
        <v/>
      </c>
      <c r="B12" t="str">
        <v>ABOVE THE LINE SUBTOTAL</v>
      </c>
      <c r="C12" t="str">
        <v/>
      </c>
      <c r="D12" t="str">
        <v/>
      </c>
      <c r="E12" t="str">
        <v/>
      </c>
      <c r="F12">
        <f>SUM(F6:F11)</f>
      </c>
      <c r="G12">
        <f>SUM(G6:G11)</f>
      </c>
      <c r="H12">
        <f>G12-F12</f>
      </c>
    </row>
    <row r="14">
      <c r="A14" t="str">
        <v>PRODUCTION</v>
      </c>
    </row>
    <row r="15">
      <c r="A15">
        <v>1600</v>
      </c>
      <c r="B15" t="str">
        <v>Production staff</v>
      </c>
      <c r="C15">
        <v>1</v>
      </c>
      <c r="D15">
        <v>1</v>
      </c>
      <c r="E15">
        <v>0</v>
      </c>
      <c r="F15">
        <f>C15*D15*E15</f>
      </c>
      <c r="G15" t="str">
        <v/>
      </c>
      <c r="H15">
        <f>G15-F15</f>
      </c>
    </row>
    <row r="16">
      <c r="A16">
        <v>1700</v>
      </c>
      <c r="B16" t="str">
        <v>Camera</v>
      </c>
      <c r="C16">
        <v>1</v>
      </c>
      <c r="D16">
        <v>1</v>
      </c>
      <c r="E16">
        <v>0</v>
      </c>
      <c r="F16">
        <f>C16*D16*E16</f>
      </c>
      <c r="G16" t="str">
        <v/>
      </c>
      <c r="H16">
        <f>G16-F16</f>
      </c>
    </row>
    <row r="17">
      <c r="A17">
        <v>1800</v>
      </c>
      <c r="B17" t="str">
        <v>Grip &amp; electric</v>
      </c>
      <c r="C17">
        <v>1</v>
      </c>
      <c r="D17">
        <v>1</v>
      </c>
      <c r="E17">
        <v>0</v>
      </c>
      <c r="F17">
        <f>C17*D17*E17</f>
      </c>
      <c r="G17" t="str">
        <v/>
      </c>
      <c r="H17">
        <f>G17-F17</f>
      </c>
    </row>
    <row r="18">
      <c r="A18">
        <v>1900</v>
      </c>
      <c r="B18" t="str">
        <v>Sound</v>
      </c>
      <c r="C18">
        <v>1</v>
      </c>
      <c r="D18">
        <v>1</v>
      </c>
      <c r="E18">
        <v>0</v>
      </c>
      <c r="F18">
        <f>C18*D18*E18</f>
      </c>
      <c r="G18" t="str">
        <v/>
      </c>
      <c r="H18">
        <f>G18-F18</f>
      </c>
    </row>
    <row r="19">
      <c r="A19">
        <v>2000</v>
      </c>
      <c r="B19" t="str">
        <v>Art department</v>
      </c>
      <c r="C19">
        <v>1</v>
      </c>
      <c r="D19">
        <v>1</v>
      </c>
      <c r="E19">
        <v>0</v>
      </c>
      <c r="F19">
        <f>C19*D19*E19</f>
      </c>
      <c r="G19" t="str">
        <v/>
      </c>
      <c r="H19">
        <f>G19-F19</f>
      </c>
    </row>
    <row r="20">
      <c r="A20">
        <v>2100</v>
      </c>
      <c r="B20" t="str">
        <v>Wardrobe</v>
      </c>
      <c r="C20">
        <v>1</v>
      </c>
      <c r="D20">
        <v>1</v>
      </c>
      <c r="E20">
        <v>0</v>
      </c>
      <c r="F20">
        <f>C20*D20*E20</f>
      </c>
      <c r="G20" t="str">
        <v/>
      </c>
      <c r="H20">
        <f>G20-F20</f>
      </c>
    </row>
    <row r="21">
      <c r="A21">
        <v>2200</v>
      </c>
      <c r="B21" t="str">
        <v>Hair &amp; makeup</v>
      </c>
      <c r="C21">
        <v>1</v>
      </c>
      <c r="D21">
        <v>1</v>
      </c>
      <c r="E21">
        <v>0</v>
      </c>
      <c r="F21">
        <f>C21*D21*E21</f>
      </c>
      <c r="G21" t="str">
        <v/>
      </c>
      <c r="H21">
        <f>G21-F21</f>
      </c>
    </row>
    <row r="22">
      <c r="A22">
        <v>2300</v>
      </c>
      <c r="B22" t="str">
        <v>Locations</v>
      </c>
      <c r="C22">
        <v>1</v>
      </c>
      <c r="D22">
        <v>1</v>
      </c>
      <c r="E22">
        <v>0</v>
      </c>
      <c r="F22">
        <f>C22*D22*E22</f>
      </c>
      <c r="G22" t="str">
        <v/>
      </c>
      <c r="H22">
        <f>G22-F22</f>
      </c>
    </row>
    <row r="23">
      <c r="A23">
        <v>2400</v>
      </c>
      <c r="B23" t="str">
        <v>Transport</v>
      </c>
      <c r="C23">
        <v>1</v>
      </c>
      <c r="D23">
        <v>1</v>
      </c>
      <c r="E23">
        <v>0</v>
      </c>
      <c r="F23">
        <f>C23*D23*E23</f>
      </c>
      <c r="G23" t="str">
        <v/>
      </c>
      <c r="H23">
        <f>G23-F23</f>
      </c>
    </row>
    <row r="24">
      <c r="A24">
        <v>2500</v>
      </c>
      <c r="B24" t="str">
        <v>Catering &amp; craft services</v>
      </c>
      <c r="C24">
        <v>1</v>
      </c>
      <c r="D24">
        <v>1</v>
      </c>
      <c r="E24">
        <v>0</v>
      </c>
      <c r="F24">
        <f>C24*D24*E24</f>
      </c>
      <c r="G24" t="str">
        <v/>
      </c>
      <c r="H24">
        <f>G24-F24</f>
      </c>
    </row>
    <row r="25">
      <c r="A25">
        <v>2600</v>
      </c>
      <c r="B25" t="str">
        <v>Stunts &amp; safety</v>
      </c>
      <c r="C25">
        <v>1</v>
      </c>
      <c r="D25">
        <v>1</v>
      </c>
      <c r="E25">
        <v>0</v>
      </c>
      <c r="F25">
        <f>C25*D25*E25</f>
      </c>
      <c r="G25" t="str">
        <v/>
      </c>
      <c r="H25">
        <f>G25-F25</f>
      </c>
    </row>
    <row r="26">
      <c r="A26">
        <v>2700</v>
      </c>
      <c r="B26" t="str">
        <v>Production insurance</v>
      </c>
      <c r="C26">
        <v>1</v>
      </c>
      <c r="D26">
        <v>1</v>
      </c>
      <c r="E26">
        <v>0</v>
      </c>
      <c r="F26">
        <f>C26*D26*E26</f>
      </c>
      <c r="G26" t="str">
        <v/>
      </c>
      <c r="H26">
        <f>G26-F26</f>
      </c>
    </row>
    <row r="27">
      <c r="A27" t="str">
        <v/>
      </c>
      <c r="B27" t="str">
        <v>PRODUCTION SUBTOTAL</v>
      </c>
      <c r="C27" t="str">
        <v/>
      </c>
      <c r="D27" t="str">
        <v/>
      </c>
      <c r="E27" t="str">
        <v/>
      </c>
      <c r="F27">
        <f>SUM(F15:F26)</f>
      </c>
      <c r="G27">
        <f>SUM(G15:G26)</f>
      </c>
      <c r="H27">
        <f>G27-F27</f>
      </c>
    </row>
    <row r="29">
      <c r="A29" t="str">
        <v>POST-PRODUCTION</v>
      </c>
    </row>
    <row r="30">
      <c r="A30">
        <v>2800</v>
      </c>
      <c r="B30" t="str">
        <v>Editing</v>
      </c>
      <c r="C30">
        <v>1</v>
      </c>
      <c r="D30">
        <v>1</v>
      </c>
      <c r="E30">
        <v>0</v>
      </c>
      <c r="F30">
        <f>C30*D30*E30</f>
      </c>
      <c r="G30" t="str">
        <v/>
      </c>
      <c r="H30">
        <f>G30-F30</f>
      </c>
    </row>
    <row r="31">
      <c r="A31">
        <v>2900</v>
      </c>
      <c r="B31" t="str">
        <v>Colour</v>
      </c>
      <c r="C31">
        <v>1</v>
      </c>
      <c r="D31">
        <v>1</v>
      </c>
      <c r="E31">
        <v>0</v>
      </c>
      <c r="F31">
        <f>C31*D31*E31</f>
      </c>
      <c r="G31" t="str">
        <v/>
      </c>
      <c r="H31">
        <f>G31-F31</f>
      </c>
    </row>
    <row r="32">
      <c r="A32">
        <v>3000</v>
      </c>
      <c r="B32" t="str">
        <v>Sound mix</v>
      </c>
      <c r="C32">
        <v>1</v>
      </c>
      <c r="D32">
        <v>1</v>
      </c>
      <c r="E32">
        <v>0</v>
      </c>
      <c r="F32">
        <f>C32*D32*E32</f>
      </c>
      <c r="G32" t="str">
        <v/>
      </c>
      <c r="H32">
        <f>G32-F32</f>
      </c>
    </row>
    <row r="33">
      <c r="A33">
        <v>3100</v>
      </c>
      <c r="B33" t="str">
        <v>Music &amp; licensing</v>
      </c>
      <c r="C33">
        <v>1</v>
      </c>
      <c r="D33">
        <v>1</v>
      </c>
      <c r="E33">
        <v>0</v>
      </c>
      <c r="F33">
        <f>C33*D33*E33</f>
      </c>
      <c r="G33" t="str">
        <v/>
      </c>
      <c r="H33">
        <f>G33-F33</f>
      </c>
    </row>
    <row r="34">
      <c r="A34">
        <v>3200</v>
      </c>
      <c r="B34" t="str">
        <v>VFX / titles</v>
      </c>
      <c r="C34">
        <v>1</v>
      </c>
      <c r="D34">
        <v>1</v>
      </c>
      <c r="E34">
        <v>0</v>
      </c>
      <c r="F34">
        <f>C34*D34*E34</f>
      </c>
      <c r="G34" t="str">
        <v/>
      </c>
      <c r="H34">
        <f>G34-F34</f>
      </c>
    </row>
    <row r="35">
      <c r="A35">
        <v>3300</v>
      </c>
      <c r="B35" t="str">
        <v>Deliverables</v>
      </c>
      <c r="C35">
        <v>1</v>
      </c>
      <c r="D35">
        <v>1</v>
      </c>
      <c r="E35">
        <v>0</v>
      </c>
      <c r="F35">
        <f>C35*D35*E35</f>
      </c>
      <c r="G35" t="str">
        <v/>
      </c>
      <c r="H35">
        <f>G35-F35</f>
      </c>
    </row>
    <row r="36">
      <c r="A36" t="str">
        <v/>
      </c>
      <c r="B36" t="str">
        <v>POST-PRODUCTION SUBTOTAL</v>
      </c>
      <c r="C36" t="str">
        <v/>
      </c>
      <c r="D36" t="str">
        <v/>
      </c>
      <c r="E36" t="str">
        <v/>
      </c>
      <c r="F36">
        <f>SUM(F30:F35)</f>
      </c>
      <c r="G36">
        <f>SUM(G30:G35)</f>
      </c>
      <c r="H36">
        <f>G36-F36</f>
      </c>
    </row>
    <row r="38">
      <c r="A38" t="str">
        <v>OTHER</v>
      </c>
    </row>
    <row r="39">
      <c r="A39">
        <v>3400</v>
      </c>
      <c r="B39" t="str">
        <v>Marketing &amp; festivals</v>
      </c>
      <c r="C39">
        <v>1</v>
      </c>
      <c r="D39">
        <v>1</v>
      </c>
      <c r="E39">
        <v>0</v>
      </c>
      <c r="F39">
        <f>C39*D39*E39</f>
      </c>
      <c r="G39" t="str">
        <v/>
      </c>
      <c r="H39">
        <f>G39-F39</f>
      </c>
    </row>
    <row r="40">
      <c r="A40">
        <v>3500</v>
      </c>
      <c r="B40" t="str">
        <v>Legal &amp; accounting</v>
      </c>
      <c r="C40">
        <v>1</v>
      </c>
      <c r="D40">
        <v>1</v>
      </c>
      <c r="E40">
        <v>0</v>
      </c>
      <c r="F40">
        <f>C40*D40*E40</f>
      </c>
      <c r="G40" t="str">
        <v/>
      </c>
      <c r="H40">
        <f>G40-F40</f>
      </c>
    </row>
    <row r="41">
      <c r="A41">
        <v>3600</v>
      </c>
      <c r="B41" t="str">
        <v>Contingency (10%)</v>
      </c>
      <c r="C41">
        <v>1</v>
      </c>
      <c r="D41">
        <v>1</v>
      </c>
      <c r="E41">
        <v>0</v>
      </c>
      <c r="F41">
        <f>C41*D41*E41</f>
      </c>
      <c r="G41" t="str">
        <v/>
      </c>
      <c r="H41">
        <f>G41-F41</f>
      </c>
    </row>
    <row r="42">
      <c r="A42" t="str">
        <v/>
      </c>
      <c r="B42" t="str">
        <v>OTHER SUBTOTAL</v>
      </c>
      <c r="C42" t="str">
        <v/>
      </c>
      <c r="D42" t="str">
        <v/>
      </c>
      <c r="E42" t="str">
        <v/>
      </c>
      <c r="F42">
        <f>SUM(F39:F41)</f>
      </c>
      <c r="G42">
        <f>SUM(G39:G41)</f>
      </c>
      <c r="H42">
        <f>G42-F42</f>
      </c>
    </row>
    <row r="44">
      <c r="A44" t="str">
        <v/>
      </c>
      <c r="B44" t="str">
        <v>GRAND TOTAL</v>
      </c>
      <c r="C44" t="str">
        <v/>
      </c>
      <c r="D44" t="str">
        <v/>
      </c>
      <c r="E44" t="str">
        <v/>
      </c>
      <c r="F44">
        <f>F12+F27+F36+F42</f>
      </c>
      <c r="G44">
        <f>G12+G27+G36+G42</f>
      </c>
      <c r="H44">
        <f>G44-F44</f>
      </c>
    </row>
    <row r="46">
      <c r="A46" t="str">
        <v>Free template from prodslate.com — Production Slate tracks estimates vs actuals with per-day itemised entries, globals &amp; fringes, and Movie Magic import (free plan available).</v>
      </c>
    </row>
  </sheetData>
  <ignoredErrors>
    <ignoredError numberStoredAsText="1" sqref="A1:H46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